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nhos na Recuperação Inativ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<sst xmlns="http://schemas.openxmlformats.org/spreadsheetml/2006/main" count="58" uniqueCount="53">
  <si>
    <t xml:space="preserve">www.alisioscrm.com.br</t>
  </si>
  <si>
    <t xml:space="preserve">Nesta planilha, você pode alterar conforme com sua realidade ou entender como funciona um estudo simplificado dos ganhos na recuperação de inativos!</t>
  </si>
  <si>
    <t xml:space="preserve">Trabalhar com uma equipe de televendas, trás diversos benefícios e um deles é a possibilidade de ter carteiras apenas com inativos. Que quando recuperados passam a integrar a carteira de clientes da empresa, com compras recorrentes.</t>
  </si>
  <si>
    <t xml:space="preserve">ANALISE SUAS INFORMAÇÕES</t>
  </si>
  <si>
    <t xml:space="preserve">RECUPERAÇÃO DE INATIVOS - ESTUDO SIMPLIFICADO </t>
  </si>
  <si>
    <t xml:space="preserve">ALTERE</t>
  </si>
  <si>
    <t xml:space="preserve">RESPONDA</t>
  </si>
  <si>
    <t xml:space="preserve">1) Faturamento Anual</t>
  </si>
  <si>
    <t xml:space="preserve">Fonte: Cliente.</t>
  </si>
  <si>
    <t xml:space="preserve">Qual é o seu faturamento anual?</t>
  </si>
  <si>
    <t xml:space="preserve">2) N° funcionários</t>
  </si>
  <si>
    <t xml:space="preserve">Quantos funcionários a empresa têm?</t>
  </si>
  <si>
    <t xml:space="preserve">4) Ticket médio </t>
  </si>
  <si>
    <t xml:space="preserve">Opção 1) Informado pelo cliente. Opção 2) Apurado dividindo o faturamento anual pelo número de pedidos.</t>
  </si>
  <si>
    <t xml:space="preserve">Qual é o seu ticket médio?</t>
  </si>
  <si>
    <t xml:space="preserve">5) N° de pedidos mensais</t>
  </si>
  <si>
    <t xml:space="preserve">Opção 1) Informado pelo cliente. Opção 2) Estimado com base no faturamento e ticket médio.</t>
  </si>
  <si>
    <t xml:space="preserve">Quantos pedidos tira por mês?</t>
  </si>
  <si>
    <t xml:space="preserve">6) Inativos Recentes</t>
  </si>
  <si>
    <t xml:space="preserve">Opção 1) Informado pelo cliente. Opção 2) Estimado considerando 1 inativo para cada ativo.</t>
  </si>
  <si>
    <t xml:space="preserve">Qual sua base de inativos?</t>
  </si>
  <si>
    <t xml:space="preserve">7) Inativos Recuperáveis</t>
  </si>
  <si>
    <t xml:space="preserve">Premissa: 80% dos inativos recentes, com compra nos últimos 24 meses.</t>
  </si>
  <si>
    <t xml:space="preserve">Quantos clientes não compraram com você dentro de 24 meses?</t>
  </si>
  <si>
    <t xml:space="preserve">8) Margem Bruta</t>
  </si>
  <si>
    <t xml:space="preserve">Estimada:</t>
  </si>
  <si>
    <t xml:space="preserve">Qual é sua margem?</t>
  </si>
  <si>
    <t xml:space="preserve">9) Taxa de recuperação mensal </t>
  </si>
  <si>
    <t xml:space="preserve">Estimada: Padrão. Pode ser ajustada para cada operação.</t>
  </si>
  <si>
    <t xml:space="preserve">ANALISE O SEU CENÁRIO – VOLUME DE VENDAS</t>
  </si>
  <si>
    <t xml:space="preserve">ESTUDO DE CENÁRIO</t>
  </si>
  <si>
    <t xml:space="preserve">ADICIONAL DE FATURAMENTO</t>
  </si>
  <si>
    <t xml:space="preserve">Clientes Recuperados Mensal</t>
  </si>
  <si>
    <t xml:space="preserve">Taxa Recuperação Mensal % </t>
  </si>
  <si>
    <t xml:space="preserve">Ticket</t>
  </si>
  <si>
    <t xml:space="preserve">Médio</t>
  </si>
  <si>
    <t xml:space="preserve">ANALISE O SEU CENÁRIO – MARGEM BRUTA</t>
  </si>
  <si>
    <t xml:space="preserve">ADICIONAL DE RECEITA BRUTA - MENSAL (MARGEM BRUTA)</t>
  </si>
  <si>
    <t xml:space="preserve">COMO FICARAM SEUS RESULTADOS?</t>
  </si>
  <si>
    <t xml:space="preserve">RESUMO EXECUTIVO DOS RESULTADOS</t>
  </si>
  <si>
    <t xml:space="preserve">Margem Bruta estimada</t>
  </si>
  <si>
    <t xml:space="preserve">Taxa de recuperação estimada</t>
  </si>
  <si>
    <t xml:space="preserve">Considerando
 Ticket Médio</t>
  </si>
  <si>
    <t xml:space="preserve">Margem bruta clientes recuperados Mês</t>
  </si>
  <si>
    <t xml:space="preserve">Margem bruta de clientes recuperados Ano</t>
  </si>
  <si>
    <t xml:space="preserve">Clientes Recuperados Ano</t>
  </si>
  <si>
    <t xml:space="preserve">INTERESSANTE</t>
  </si>
  <si>
    <t xml:space="preserve">COMENTÁRIOS ADICIONAIS</t>
  </si>
  <si>
    <t xml:space="preserve">Os números nas células representam o ganho MENSAL em margem bruta (segunda planilha).
Matriz com vários índices de % de recuperação de inativos (0,5%, 1,0%, 1,5% 2,0%  ....)  e diferentes valores de ticket médio (500, 1000, 1500,2000, …).</t>
  </si>
  <si>
    <r>
      <rPr>
        <sz val="9"/>
        <color rgb="FF000000"/>
        <rFont val="Calibri"/>
        <family val="0"/>
        <charset val="1"/>
      </rPr>
      <t xml:space="preserve">Se adicionar um trabalho de </t>
    </r>
    <r>
      <rPr>
        <b val="true"/>
        <sz val="9"/>
        <color rgb="FF000000"/>
        <rFont val="Calibri"/>
        <family val="0"/>
        <charset val="1"/>
      </rPr>
      <t xml:space="preserve">melhoria de mix</t>
    </r>
    <r>
      <rPr>
        <sz val="9"/>
        <color rgb="FF000000"/>
        <rFont val="Calibri"/>
        <family val="0"/>
        <charset val="1"/>
      </rPr>
      <t xml:space="preserve">,</t>
    </r>
    <r>
      <rPr>
        <b val="true"/>
        <sz val="9"/>
        <color rgb="FF000000"/>
        <rFont val="Calibri"/>
        <family val="0"/>
        <charset val="1"/>
      </rPr>
      <t xml:space="preserve"> precificação e mais eficiência</t>
    </r>
    <r>
      <rPr>
        <sz val="9"/>
        <color rgb="FF000000"/>
        <rFont val="Calibri"/>
        <family val="0"/>
        <charset val="1"/>
      </rPr>
      <t xml:space="preserve"> no processo de venda (uma venda mais qualificada), a empresa poderá incrementar o ticket médio e obter um ganho ainda mais elevado.</t>
    </r>
  </si>
  <si>
    <r>
      <rPr>
        <b val="true"/>
        <sz val="9"/>
        <color rgb="FF000000"/>
        <rFont val="Calibri"/>
        <family val="0"/>
        <charset val="1"/>
      </rPr>
      <t xml:space="preserve">Outros ganhos importantes: 
</t>
    </r>
    <r>
      <rPr>
        <sz val="9"/>
        <color rgb="FF000000"/>
        <rFont val="Calibri"/>
        <family val="0"/>
        <charset val="1"/>
      </rPr>
      <t xml:space="preserve">Os clientes recuperados passam a integrar a carteira de clientes da empresa, com compras recorrentes.
A adoção de uma solução especializada que organize as listas de clientes a serem contactados, tende a "fechar a a torneira" dos clientes inativos. </t>
    </r>
  </si>
  <si>
    <t xml:space="preserve">WWW.ALISIOSCRM.COM.BR </t>
  </si>
  <si>
    <t xml:space="preserve">COMERCIAL@HBTEC.COM.BR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</si>
</sst>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.00%"/>
    <numFmt numFmtId="167" formatCode="&quot;R$&quot;#,##0"/>
    <numFmt numFmtId="168" formatCode="General"/>
    <numFmt numFmtId="169" formatCode="0.0%"/>
  </numFmts>
  <fonts count="2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b val="true"/>
      <sz val="8"/>
      <color rgb="FFFF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Calibri"/>
      <family val="2"/>
      <charset val="1"/>
    </font>
    <font>
      <b val="true"/>
      <sz val="8"/>
      <color rgb="FFFF0000"/>
      <name val="Calibri"/>
      <family val="2"/>
      <charset val="1"/>
    </font>
    <font>
      <b val="true"/>
      <sz val="11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7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7.5"/>
      <color rgb="FF000000"/>
      <name val="Calibri"/>
      <family val="0"/>
      <charset val="1"/>
    </font>
    <font>
      <b val="true"/>
      <sz val="9"/>
      <color rgb="FFFF0000"/>
      <name val="Calibri"/>
      <family val="0"/>
      <charset val="1"/>
    </font>
    <font>
      <sz val="12"/>
      <name val="Times New Roman"/>
      <family val="0"/>
    </font>
    <font>
      <b val="true"/>
      <sz val="10"/>
      <color rgb="FFFF0000"/>
      <name val="Calibri"/>
      <family val="0"/>
    </font>
    <font>
      <b val="true"/>
      <sz val="10"/>
      <name val="Calibri"/>
      <family val="0"/>
    </font>
  </fonts>
  <fills count="6">
    <fill>
      <patternFill patternType="none"/>
    </fill>
    <fill>
      <patternFill patternType="gray125"/>
    </fill>
    <fill>
      <patternFill patternType="solid">
        <fgColor rgb="FFF1EA7C"/>
        <bgColor rgb="FFFBE5D6"/>
      </patternFill>
    </fill>
    <fill>
      <patternFill patternType="solid">
        <fgColor rgb="FFE2BD73"/>
        <bgColor rgb="FFC0C0C0"/>
      </patternFill>
    </fill>
    <fill>
      <patternFill patternType="solid">
        <fgColor rgb="FFFBE5D6"/>
        <bgColor rgb="FFFFFFFF"/>
      </patternFill>
    </fill>
    <fill>
      <patternFill patternType="solid">
        <fgColor rgb="FF92D050"/>
        <bgColor rgb="FFC0C0C0"/>
      </patternFill>
    </fill>
  </fills>
  <borders count="38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4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4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4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9" fillId="4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4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1EA7C"/>
      <rgbColor rgb="FF99CCFF"/>
      <rgbColor rgb="FFFF99CC"/>
      <rgbColor rgb="FFCC99FF"/>
      <rgbColor rgb="FFE2BD7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13</xdr:col>
      <xdr:colOff>291240</xdr:colOff>
      <xdr:row>23</xdr:row>
      <xdr:rowOff>124560</xdr:rowOff>
    </xdr:from>
    <xdr:to>
      <xdr:col>16</xdr:col>
      <xdr:colOff>666000</xdr:colOff>
      <xdr:row>33</xdr:row>
      <xdr:rowOff>37800</xdr:rowOff>
    </xdr:to>
    <xdr:sp>
      <xdr:nvSpPr>
        <xdr:cNvPr id="0" name="CustomShape 1"/>
        <xdr:cNvSpPr/>
      </xdr:nvSpPr>
      <xdr:spPr>
        <a:xfrm>
          <a:off x="8746200" y="4371120"/>
          <a:ext cx="2479680" cy="1508040"/>
        </a:xfrm>
        <a:prstGeom prst="wedgeEllipseCallout">
          <a:avLst>
            <a:gd name="adj1" fmla="val -197182"/>
            <a:gd name="adj2" fmla="val 3241"/>
          </a:avLst>
        </a:prstGeom>
        <a:noFill/>
        <a:ln w="19080"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>
          <a:noAutofit/>
        </a:bodyPr>
        <a:p>
          <a:pPr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pt-BR" sz="1000" spc="-1" strike="noStrike">
              <a:solidFill>
                <a:srgbClr val="ff0000"/>
              </a:solidFill>
              <a:latin typeface="Calibri"/>
              <a:ea typeface="Calibri"/>
            </a:rPr>
            <a:t>Ticket médio: R$ 3.000,00</a:t>
          </a:r>
          <a:endParaRPr b="0" lang="pt-BR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pt-BR" sz="1000" spc="-1" strike="noStrike">
              <a:solidFill>
                <a:srgbClr val="ff0000"/>
              </a:solidFill>
              <a:latin typeface="Calibri"/>
              <a:ea typeface="Calibri"/>
            </a:rPr>
            <a:t>Clientes inativos: 2000</a:t>
          </a:r>
          <a:endParaRPr b="0" lang="pt-BR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pt-BR" sz="1000" spc="-1" strike="noStrike">
              <a:solidFill>
                <a:srgbClr val="ff0000"/>
              </a:solidFill>
              <a:latin typeface="Calibri"/>
              <a:ea typeface="Calibri"/>
            </a:rPr>
            <a:t>Recuperados mês: 40 clientes Inativos recentes: 1000 </a:t>
          </a:r>
          <a:endParaRPr b="0" lang="pt-BR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pt-BR" sz="1000" spc="-1" strike="noStrike">
              <a:solidFill>
                <a:srgbClr val="ff0000"/>
              </a:solidFill>
              <a:latin typeface="Calibri"/>
              <a:ea typeface="Calibri"/>
            </a:rPr>
            <a:t>Acréscimo de vendas em 2 anos: </a:t>
          </a:r>
          <a:endParaRPr b="0" lang="pt-BR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pt-BR" sz="1000" spc="-1" strike="noStrike">
              <a:solidFill>
                <a:srgbClr val="ff0000"/>
              </a:solidFill>
              <a:latin typeface="Calibri"/>
              <a:ea typeface="Calibri"/>
            </a:rPr>
            <a:t>R$ 3.000.000,00 + recorrentes</a:t>
          </a:r>
          <a:endParaRPr b="0" lang="pt-BR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427320</xdr:colOff>
      <xdr:row>8</xdr:row>
      <xdr:rowOff>91080</xdr:rowOff>
    </xdr:from>
    <xdr:to>
      <xdr:col>2</xdr:col>
      <xdr:colOff>1031400</xdr:colOff>
      <xdr:row>10</xdr:row>
      <xdr:rowOff>52560</xdr:rowOff>
    </xdr:to>
    <xdr:sp>
      <xdr:nvSpPr>
        <xdr:cNvPr id="1" name="CustomShape 1"/>
        <xdr:cNvSpPr/>
      </xdr:nvSpPr>
      <xdr:spPr>
        <a:xfrm>
          <a:off x="991800" y="1832760"/>
          <a:ext cx="604080" cy="323280"/>
        </a:xfrm>
        <a:custGeom>
          <a:avLst/>
          <a:gdLst/>
          <a:ahLst/>
          <a:rect l="l" t="t" r="r" b="b"/>
          <a:pathLst>
            <a:path w="1682" h="902">
              <a:moveTo>
                <a:pt x="0" y="225"/>
              </a:moveTo>
              <a:lnTo>
                <a:pt x="1260" y="225"/>
              </a:lnTo>
              <a:lnTo>
                <a:pt x="1260" y="0"/>
              </a:lnTo>
              <a:lnTo>
                <a:pt x="1681" y="450"/>
              </a:lnTo>
              <a:lnTo>
                <a:pt x="1260" y="901"/>
              </a:lnTo>
              <a:lnTo>
                <a:pt x="1260" y="675"/>
              </a:lnTo>
              <a:lnTo>
                <a:pt x="0" y="675"/>
              </a:lnTo>
              <a:lnTo>
                <a:pt x="0" y="225"/>
              </a:lnTo>
            </a:path>
          </a:pathLst>
        </a:custGeom>
        <a:solidFill>
          <a:srgbClr val="f1ea7c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1" lang="pt-BR" sz="1000" spc="-1" strike="noStrike">
              <a:latin typeface="Calibri"/>
            </a:rPr>
            <a:t>Passo 1</a:t>
          </a:r>
          <a:endParaRPr b="0" lang="pt-BR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13</xdr:col>
      <xdr:colOff>367920</xdr:colOff>
      <xdr:row>7</xdr:row>
      <xdr:rowOff>128880</xdr:rowOff>
    </xdr:from>
    <xdr:to>
      <xdr:col>13</xdr:col>
      <xdr:colOff>626760</xdr:colOff>
      <xdr:row>10</xdr:row>
      <xdr:rowOff>106200</xdr:rowOff>
    </xdr:to>
    <xdr:sp>
      <xdr:nvSpPr>
        <xdr:cNvPr id="2" name="CustomShape 1"/>
        <xdr:cNvSpPr/>
      </xdr:nvSpPr>
      <xdr:spPr>
        <a:xfrm>
          <a:off x="8822880" y="1689480"/>
          <a:ext cx="258840" cy="520200"/>
        </a:xfrm>
        <a:custGeom>
          <a:avLst/>
          <a:gdLst/>
          <a:ahLst/>
          <a:rect l="l" t="t" r="r" b="b"/>
          <a:pathLst>
            <a:path w="723" h="1449">
              <a:moveTo>
                <a:pt x="180" y="0"/>
              </a:moveTo>
              <a:lnTo>
                <a:pt x="180" y="1086"/>
              </a:lnTo>
              <a:lnTo>
                <a:pt x="0" y="1086"/>
              </a:lnTo>
              <a:lnTo>
                <a:pt x="361" y="1448"/>
              </a:lnTo>
              <a:lnTo>
                <a:pt x="722" y="1086"/>
              </a:lnTo>
              <a:lnTo>
                <a:pt x="541" y="1086"/>
              </a:lnTo>
              <a:lnTo>
                <a:pt x="541" y="0"/>
              </a:lnTo>
              <a:lnTo>
                <a:pt x="180" y="0"/>
              </a:lnTo>
            </a:path>
          </a:pathLst>
        </a:custGeom>
        <a:solidFill>
          <a:srgbClr val="e2bd73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419760</xdr:colOff>
      <xdr:row>20</xdr:row>
      <xdr:rowOff>76680</xdr:rowOff>
    </xdr:from>
    <xdr:to>
      <xdr:col>2</xdr:col>
      <xdr:colOff>1023840</xdr:colOff>
      <xdr:row>22</xdr:row>
      <xdr:rowOff>66600</xdr:rowOff>
    </xdr:to>
    <xdr:sp>
      <xdr:nvSpPr>
        <xdr:cNvPr id="3" name="CustomShape 1"/>
        <xdr:cNvSpPr/>
      </xdr:nvSpPr>
      <xdr:spPr>
        <a:xfrm>
          <a:off x="984240" y="3818520"/>
          <a:ext cx="604080" cy="323280"/>
        </a:xfrm>
        <a:custGeom>
          <a:avLst/>
          <a:gdLst/>
          <a:ahLst/>
          <a:rect l="l" t="t" r="r" b="b"/>
          <a:pathLst>
            <a:path w="1682" h="902">
              <a:moveTo>
                <a:pt x="0" y="225"/>
              </a:moveTo>
              <a:lnTo>
                <a:pt x="1260" y="225"/>
              </a:lnTo>
              <a:lnTo>
                <a:pt x="1260" y="0"/>
              </a:lnTo>
              <a:lnTo>
                <a:pt x="1681" y="450"/>
              </a:lnTo>
              <a:lnTo>
                <a:pt x="1260" y="901"/>
              </a:lnTo>
              <a:lnTo>
                <a:pt x="1260" y="675"/>
              </a:lnTo>
              <a:lnTo>
                <a:pt x="0" y="675"/>
              </a:lnTo>
              <a:lnTo>
                <a:pt x="0" y="225"/>
              </a:lnTo>
            </a:path>
          </a:pathLst>
        </a:custGeom>
        <a:solidFill>
          <a:srgbClr val="f1ea7c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1" lang="pt-BR" sz="1000" spc="-1" strike="noStrike">
              <a:latin typeface="Calibri"/>
            </a:rPr>
            <a:t>Passo 2</a:t>
          </a:r>
          <a:endParaRPr b="0" lang="pt-BR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14</xdr:col>
      <xdr:colOff>449280</xdr:colOff>
      <xdr:row>20</xdr:row>
      <xdr:rowOff>20160</xdr:rowOff>
    </xdr:from>
    <xdr:to>
      <xdr:col>14</xdr:col>
      <xdr:colOff>708120</xdr:colOff>
      <xdr:row>23</xdr:row>
      <xdr:rowOff>35640</xdr:rowOff>
    </xdr:to>
    <xdr:sp>
      <xdr:nvSpPr>
        <xdr:cNvPr id="4" name="CustomShape 1"/>
        <xdr:cNvSpPr/>
      </xdr:nvSpPr>
      <xdr:spPr>
        <a:xfrm>
          <a:off x="9629280" y="3762000"/>
          <a:ext cx="258840" cy="520200"/>
        </a:xfrm>
        <a:custGeom>
          <a:avLst/>
          <a:gdLst/>
          <a:ahLst/>
          <a:rect l="l" t="t" r="r" b="b"/>
          <a:pathLst>
            <a:path w="723" h="1449">
              <a:moveTo>
                <a:pt x="180" y="0"/>
              </a:moveTo>
              <a:lnTo>
                <a:pt x="180" y="1086"/>
              </a:lnTo>
              <a:lnTo>
                <a:pt x="0" y="1086"/>
              </a:lnTo>
              <a:lnTo>
                <a:pt x="361" y="1448"/>
              </a:lnTo>
              <a:lnTo>
                <a:pt x="722" y="1086"/>
              </a:lnTo>
              <a:lnTo>
                <a:pt x="541" y="1086"/>
              </a:lnTo>
              <a:lnTo>
                <a:pt x="541" y="0"/>
              </a:lnTo>
              <a:lnTo>
                <a:pt x="180" y="0"/>
              </a:lnTo>
            </a:path>
          </a:pathLst>
        </a:custGeom>
        <a:solidFill>
          <a:srgbClr val="e2bd73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424800</xdr:colOff>
      <xdr:row>34</xdr:row>
      <xdr:rowOff>50760</xdr:rowOff>
    </xdr:from>
    <xdr:to>
      <xdr:col>2</xdr:col>
      <xdr:colOff>1028880</xdr:colOff>
      <xdr:row>36</xdr:row>
      <xdr:rowOff>69120</xdr:rowOff>
    </xdr:to>
    <xdr:sp>
      <xdr:nvSpPr>
        <xdr:cNvPr id="5" name="CustomShape 1"/>
        <xdr:cNvSpPr/>
      </xdr:nvSpPr>
      <xdr:spPr>
        <a:xfrm>
          <a:off x="989280" y="6044400"/>
          <a:ext cx="604080" cy="323280"/>
        </a:xfrm>
        <a:custGeom>
          <a:avLst/>
          <a:gdLst/>
          <a:ahLst/>
          <a:rect l="l" t="t" r="r" b="b"/>
          <a:pathLst>
            <a:path w="1682" h="902">
              <a:moveTo>
                <a:pt x="0" y="225"/>
              </a:moveTo>
              <a:lnTo>
                <a:pt x="1260" y="225"/>
              </a:lnTo>
              <a:lnTo>
                <a:pt x="1260" y="0"/>
              </a:lnTo>
              <a:lnTo>
                <a:pt x="1681" y="450"/>
              </a:lnTo>
              <a:lnTo>
                <a:pt x="1260" y="901"/>
              </a:lnTo>
              <a:lnTo>
                <a:pt x="1260" y="675"/>
              </a:lnTo>
              <a:lnTo>
                <a:pt x="0" y="675"/>
              </a:lnTo>
              <a:lnTo>
                <a:pt x="0" y="225"/>
              </a:lnTo>
            </a:path>
          </a:pathLst>
        </a:custGeom>
        <a:solidFill>
          <a:srgbClr val="f1ea7c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1" lang="pt-BR" sz="1000" spc="-1" strike="noStrike">
              <a:latin typeface="Calibri"/>
            </a:rPr>
            <a:t>Passo 3</a:t>
          </a:r>
          <a:endParaRPr b="0" lang="pt-BR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425520</xdr:colOff>
      <xdr:row>48</xdr:row>
      <xdr:rowOff>83160</xdr:rowOff>
    </xdr:from>
    <xdr:to>
      <xdr:col>2</xdr:col>
      <xdr:colOff>1029600</xdr:colOff>
      <xdr:row>50</xdr:row>
      <xdr:rowOff>63360</xdr:rowOff>
    </xdr:to>
    <xdr:sp>
      <xdr:nvSpPr>
        <xdr:cNvPr id="6" name="CustomShape 1"/>
        <xdr:cNvSpPr/>
      </xdr:nvSpPr>
      <xdr:spPr>
        <a:xfrm>
          <a:off x="990000" y="8391240"/>
          <a:ext cx="604080" cy="323280"/>
        </a:xfrm>
        <a:custGeom>
          <a:avLst/>
          <a:gdLst/>
          <a:ahLst/>
          <a:rect l="l" t="t" r="r" b="b"/>
          <a:pathLst>
            <a:path w="1682" h="902">
              <a:moveTo>
                <a:pt x="0" y="225"/>
              </a:moveTo>
              <a:lnTo>
                <a:pt x="1260" y="225"/>
              </a:lnTo>
              <a:lnTo>
                <a:pt x="1260" y="0"/>
              </a:lnTo>
              <a:lnTo>
                <a:pt x="1681" y="450"/>
              </a:lnTo>
              <a:lnTo>
                <a:pt x="1260" y="901"/>
              </a:lnTo>
              <a:lnTo>
                <a:pt x="1260" y="675"/>
              </a:lnTo>
              <a:lnTo>
                <a:pt x="0" y="675"/>
              </a:lnTo>
              <a:lnTo>
                <a:pt x="0" y="225"/>
              </a:lnTo>
            </a:path>
          </a:pathLst>
        </a:custGeom>
        <a:solidFill>
          <a:srgbClr val="f1ea7c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1" lang="pt-BR" sz="1000" spc="-1" strike="noStrike">
              <a:latin typeface="Calibri"/>
            </a:rPr>
            <a:t>Passo 4</a:t>
          </a:r>
          <a:endParaRPr b="0" lang="pt-BR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325080</xdr:colOff>
      <xdr:row>56</xdr:row>
      <xdr:rowOff>86760</xdr:rowOff>
    </xdr:from>
    <xdr:to>
      <xdr:col>8</xdr:col>
      <xdr:colOff>583920</xdr:colOff>
      <xdr:row>59</xdr:row>
      <xdr:rowOff>6840</xdr:rowOff>
    </xdr:to>
    <xdr:sp>
      <xdr:nvSpPr>
        <xdr:cNvPr id="7" name="CustomShape 1"/>
        <xdr:cNvSpPr/>
      </xdr:nvSpPr>
      <xdr:spPr>
        <a:xfrm>
          <a:off x="5484240" y="9871200"/>
          <a:ext cx="258840" cy="520200"/>
        </a:xfrm>
        <a:custGeom>
          <a:avLst/>
          <a:gdLst/>
          <a:ahLst/>
          <a:rect l="l" t="t" r="r" b="b"/>
          <a:pathLst>
            <a:path w="723" h="1449">
              <a:moveTo>
                <a:pt x="180" y="0"/>
              </a:moveTo>
              <a:lnTo>
                <a:pt x="180" y="1086"/>
              </a:lnTo>
              <a:lnTo>
                <a:pt x="0" y="1086"/>
              </a:lnTo>
              <a:lnTo>
                <a:pt x="361" y="1448"/>
              </a:lnTo>
              <a:lnTo>
                <a:pt x="722" y="1086"/>
              </a:lnTo>
              <a:lnTo>
                <a:pt x="541" y="1086"/>
              </a:lnTo>
              <a:lnTo>
                <a:pt x="541" y="0"/>
              </a:lnTo>
              <a:lnTo>
                <a:pt x="180" y="0"/>
              </a:lnTo>
            </a:path>
          </a:pathLst>
        </a:custGeom>
        <a:solidFill>
          <a:srgbClr val="e2bd73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346320</xdr:colOff>
      <xdr:row>1</xdr:row>
      <xdr:rowOff>56880</xdr:rowOff>
    </xdr:from>
    <xdr:to>
      <xdr:col>18</xdr:col>
      <xdr:colOff>44280</xdr:colOff>
      <xdr:row>3</xdr:row>
      <xdr:rowOff>259200</xdr:rowOff>
    </xdr:to>
    <xdr:pic>
      <xdr:nvPicPr>
        <xdr:cNvPr id="8" name="Figura 1" descr=""/>
        <xdr:cNvPicPr/>
      </xdr:nvPicPr>
      <xdr:blipFill>
        <a:blip r:embed="rId1"/>
        <a:stretch/>
      </xdr:blipFill>
      <xdr:spPr>
        <a:xfrm>
          <a:off x="9526320" y="219240"/>
          <a:ext cx="2446920" cy="667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alisioscrm.com.br/" TargetMode="External"/><Relationship Id="rId2" Type="http://schemas.openxmlformats.org/officeDocument/2006/relationships/hyperlink" Target="http://WWW.ALISIOSCRM.COM.BR/" TargetMode="External"/><Relationship Id="rId3" Type="http://schemas.openxmlformats.org/officeDocument/2006/relationships/hyperlink" Target="mailto:COMERCIAL@HBTEC.COM.BR" TargetMode="External"/><Relationship Id="rId4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false" showRowColHeaders="true" showZeros="true" rightToLeft="false" tabSelected="true" showOutlineSymbols="true" defaultGridColor="true" view="normal" topLeftCell="A1" colorId="64" zoomScale="77" zoomScaleNormal="77" zoomScalePageLayoutView="100" workbookViewId="0">
      <selection pane="topLeft" activeCell="R13" activeCellId="0" sqref="R13"/>
    </sheetView>
  </sheetViews>
  <sheetFormatPr defaultRowHeight="15" zeroHeight="false" outlineLevelRow="0" outlineLevelCol="0"/>
  <cols>
    <col collapsed="false" customWidth="true" hidden="false" outlineLevel="0" max="1" min="1" style="0" width="1.58"/>
    <col collapsed="false" customWidth="true" hidden="false" outlineLevel="0" max="2" min="2" style="0" width="6.42"/>
    <col collapsed="false" customWidth="true" hidden="false" outlineLevel="0" max="3" min="3" style="0" width="16.11"/>
    <col collapsed="false" customWidth="true" hidden="false" outlineLevel="0" max="4" min="4" style="0" width="12.42"/>
    <col collapsed="false" customWidth="true" hidden="false" outlineLevel="0" max="5" min="5" style="0" width="9.59"/>
    <col collapsed="false" customWidth="true" hidden="false" outlineLevel="0" max="6" min="6" style="0" width="8.71"/>
    <col collapsed="false" customWidth="true" hidden="false" outlineLevel="0" max="7" min="7" style="0" width="9"/>
    <col collapsed="false" customWidth="true" hidden="false" outlineLevel="0" max="8" min="8" style="0" width="9.29"/>
    <col collapsed="false" customWidth="true" hidden="false" outlineLevel="0" max="9" min="9" style="0" width="9.42"/>
    <col collapsed="false" customWidth="true" hidden="false" outlineLevel="0" max="10" min="10" style="0" width="9"/>
    <col collapsed="false" customWidth="true" hidden="false" outlineLevel="0" max="11" min="11" style="0" width="9.29"/>
    <col collapsed="false" customWidth="true" hidden="false" outlineLevel="0" max="12" min="12" style="0" width="9.71"/>
    <col collapsed="false" customWidth="true" hidden="false" outlineLevel="0" max="13" min="13" style="0" width="9.29"/>
    <col collapsed="false" customWidth="true" hidden="false" outlineLevel="0" max="14" min="14" style="0" width="10.28"/>
    <col collapsed="false" customWidth="true" hidden="false" outlineLevel="0" max="15" min="15" style="0" width="10.84"/>
    <col collapsed="false" customWidth="true" hidden="false" outlineLevel="0" max="16" min="16" style="0" width="8.71"/>
    <col collapsed="false" customWidth="true" hidden="false" outlineLevel="0" max="17" min="17" style="0" width="10.69"/>
    <col collapsed="false" customWidth="true" hidden="false" outlineLevel="0" max="26" min="18" style="0" width="8.71"/>
    <col collapsed="false" customWidth="true" hidden="false" outlineLevel="0" max="1025" min="27" style="0" width="14.43"/>
  </cols>
  <sheetData>
    <row r="1" customFormat="false" ht="12.8" hidden="false" customHeight="true" outlineLevel="0" collapsed="false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4" t="s">
        <v>0</v>
      </c>
      <c r="Q1" s="4"/>
      <c r="R1" s="4"/>
      <c r="S1" s="5"/>
      <c r="T1" s="1"/>
      <c r="U1" s="1"/>
      <c r="V1" s="1"/>
      <c r="W1" s="1"/>
      <c r="X1" s="1"/>
      <c r="Y1" s="1"/>
      <c r="Z1" s="1"/>
    </row>
    <row r="2" customFormat="false" ht="23.85" hidden="false" customHeight="true" outlineLevel="0" collapsed="false">
      <c r="A2" s="1"/>
      <c r="B2" s="2"/>
      <c r="C2" s="6" t="s">
        <v>1</v>
      </c>
      <c r="D2" s="6"/>
      <c r="E2" s="6"/>
      <c r="F2" s="6"/>
      <c r="G2" s="6"/>
      <c r="H2" s="6"/>
      <c r="I2" s="6"/>
      <c r="J2" s="6"/>
      <c r="K2" s="6"/>
      <c r="L2" s="3"/>
      <c r="M2" s="1"/>
      <c r="N2" s="1"/>
      <c r="O2" s="1"/>
      <c r="P2" s="1"/>
      <c r="Q2" s="1"/>
      <c r="R2" s="1"/>
      <c r="S2" s="5"/>
      <c r="T2" s="1"/>
      <c r="U2" s="1"/>
      <c r="V2" s="1"/>
      <c r="W2" s="1"/>
      <c r="X2" s="1"/>
      <c r="Y2" s="1"/>
      <c r="Z2" s="1"/>
    </row>
    <row r="3" customFormat="false" ht="12.8" hidden="false" customHeight="true" outlineLevel="0" collapsed="false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5"/>
      <c r="T3" s="1"/>
      <c r="U3" s="1"/>
      <c r="V3" s="1"/>
      <c r="W3" s="1"/>
      <c r="X3" s="1"/>
      <c r="Y3" s="1"/>
      <c r="Z3" s="1"/>
    </row>
    <row r="4" customFormat="false" ht="35.05" hidden="false" customHeight="true" outlineLevel="0" collapsed="false">
      <c r="A4" s="1"/>
      <c r="B4" s="2"/>
      <c r="C4" s="7" t="s">
        <v>2</v>
      </c>
      <c r="D4" s="7"/>
      <c r="E4" s="7"/>
      <c r="F4" s="7"/>
      <c r="G4" s="7"/>
      <c r="H4" s="7"/>
      <c r="I4" s="7"/>
      <c r="J4" s="7"/>
      <c r="K4" s="7"/>
      <c r="L4" s="3"/>
      <c r="M4" s="1"/>
      <c r="N4" s="1"/>
      <c r="O4" s="1"/>
      <c r="P4" s="1"/>
      <c r="Q4" s="1"/>
      <c r="R4" s="1"/>
      <c r="S4" s="5"/>
      <c r="T4" s="1"/>
      <c r="U4" s="1"/>
      <c r="V4" s="1"/>
      <c r="W4" s="1"/>
      <c r="X4" s="1"/>
      <c r="Y4" s="1"/>
      <c r="Z4" s="1"/>
    </row>
    <row r="5" customFormat="false" ht="12.8" hidden="false" customHeight="true" outlineLevel="0" collapsed="false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1"/>
      <c r="S5" s="5"/>
      <c r="T5" s="1"/>
      <c r="U5" s="1"/>
      <c r="V5" s="1"/>
      <c r="W5" s="1"/>
      <c r="X5" s="1"/>
      <c r="Y5" s="1"/>
      <c r="Z5" s="1"/>
    </row>
    <row r="6" customFormat="false" ht="12.8" hidden="false" customHeight="true" outlineLevel="0" collapsed="false">
      <c r="A6" s="1"/>
      <c r="B6" s="8" t="s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1"/>
      <c r="N6" s="1"/>
      <c r="O6" s="1"/>
      <c r="P6" s="1"/>
      <c r="Q6" s="1"/>
      <c r="R6" s="1"/>
      <c r="S6" s="5"/>
      <c r="T6" s="1"/>
      <c r="U6" s="1"/>
      <c r="V6" s="1"/>
      <c r="W6" s="1"/>
      <c r="X6" s="1"/>
      <c r="Y6" s="1"/>
      <c r="Z6" s="1"/>
    </row>
    <row r="7" customFormat="false" ht="12.8" hidden="false" customHeight="true" outlineLevel="0" collapsed="false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5"/>
      <c r="T7" s="1"/>
      <c r="U7" s="1"/>
      <c r="V7" s="1"/>
      <c r="W7" s="1"/>
      <c r="X7" s="1"/>
      <c r="Y7" s="1"/>
      <c r="Z7" s="1"/>
    </row>
    <row r="8" customFormat="false" ht="14.25" hidden="false" customHeight="true" outlineLevel="0" collapsed="false">
      <c r="A8" s="1"/>
      <c r="B8" s="2"/>
      <c r="C8" s="9" t="s">
        <v>4</v>
      </c>
      <c r="D8" s="9"/>
      <c r="E8" s="9"/>
      <c r="F8" s="9"/>
      <c r="G8" s="9"/>
      <c r="H8" s="9"/>
      <c r="I8" s="9"/>
      <c r="J8" s="9"/>
      <c r="K8" s="9"/>
      <c r="L8" s="9"/>
      <c r="M8" s="1"/>
      <c r="N8" s="1"/>
      <c r="O8" s="1"/>
      <c r="P8" s="1"/>
      <c r="Q8" s="1"/>
      <c r="R8" s="1"/>
      <c r="S8" s="5"/>
      <c r="T8" s="1"/>
      <c r="U8" s="1"/>
      <c r="V8" s="1"/>
      <c r="W8" s="1"/>
      <c r="X8" s="1"/>
      <c r="Y8" s="1"/>
      <c r="Z8" s="1"/>
    </row>
    <row r="9" customFormat="false" ht="14.25" hidden="false" customHeight="true" outlineLevel="0" collapsed="false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1"/>
      <c r="N9" s="1"/>
      <c r="O9" s="1"/>
      <c r="P9" s="1"/>
      <c r="Q9" s="1"/>
      <c r="R9" s="1"/>
      <c r="S9" s="5"/>
      <c r="T9" s="1"/>
      <c r="U9" s="1"/>
      <c r="V9" s="1"/>
      <c r="W9" s="1"/>
      <c r="X9" s="1"/>
      <c r="Y9" s="1"/>
      <c r="Z9" s="1"/>
    </row>
    <row r="10" customFormat="false" ht="14.25" hidden="false" customHeight="true" outlineLevel="0" collapsed="false">
      <c r="A10" s="1"/>
      <c r="B10" s="2"/>
      <c r="C10" s="3"/>
      <c r="D10" s="10" t="s">
        <v>5</v>
      </c>
      <c r="E10" s="3"/>
      <c r="F10" s="3"/>
      <c r="G10" s="3"/>
      <c r="H10" s="3"/>
      <c r="I10" s="3"/>
      <c r="J10" s="3"/>
      <c r="K10" s="3"/>
      <c r="L10" s="3"/>
      <c r="M10" s="1"/>
      <c r="N10" s="1"/>
      <c r="O10" s="11" t="s">
        <v>6</v>
      </c>
      <c r="P10" s="1"/>
      <c r="Q10" s="1"/>
      <c r="R10" s="1"/>
      <c r="S10" s="5"/>
      <c r="T10" s="1"/>
      <c r="U10" s="1"/>
      <c r="V10" s="1"/>
      <c r="W10" s="1"/>
      <c r="X10" s="1"/>
      <c r="Y10" s="1"/>
      <c r="Z10" s="1"/>
    </row>
    <row r="11" customFormat="false" ht="14.25" hidden="false" customHeight="true" outlineLevel="0" collapsed="false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1"/>
      <c r="N11" s="1"/>
      <c r="O11" s="1"/>
      <c r="P11" s="1"/>
      <c r="Q11" s="1"/>
      <c r="R11" s="1"/>
      <c r="S11" s="5"/>
      <c r="T11" s="1"/>
      <c r="U11" s="1"/>
      <c r="V11" s="1"/>
      <c r="W11" s="1"/>
      <c r="X11" s="1"/>
      <c r="Y11" s="1"/>
      <c r="Z11" s="1"/>
    </row>
    <row r="12" customFormat="false" ht="12" hidden="false" customHeight="true" outlineLevel="0" collapsed="false">
      <c r="B12" s="12" t="s">
        <v>7</v>
      </c>
      <c r="C12" s="12"/>
      <c r="D12" s="13" t="n">
        <v>80000000</v>
      </c>
      <c r="E12" s="14" t="s">
        <v>8</v>
      </c>
      <c r="F12" s="14"/>
      <c r="G12" s="14"/>
      <c r="H12" s="14"/>
      <c r="I12" s="14"/>
      <c r="J12" s="14"/>
      <c r="K12" s="14"/>
      <c r="L12" s="14"/>
      <c r="M12" s="15" t="s">
        <v>9</v>
      </c>
      <c r="N12" s="15"/>
      <c r="O12" s="15"/>
      <c r="S12" s="16"/>
    </row>
    <row r="13" customFormat="false" ht="12" hidden="false" customHeight="true" outlineLevel="0" collapsed="false">
      <c r="B13" s="17" t="s">
        <v>10</v>
      </c>
      <c r="C13" s="17"/>
      <c r="D13" s="18" t="n">
        <v>730</v>
      </c>
      <c r="E13" s="19" t="s">
        <v>8</v>
      </c>
      <c r="F13" s="19"/>
      <c r="G13" s="19"/>
      <c r="H13" s="19"/>
      <c r="I13" s="19"/>
      <c r="J13" s="19"/>
      <c r="K13" s="19"/>
      <c r="L13" s="19"/>
      <c r="M13" s="15" t="s">
        <v>11</v>
      </c>
      <c r="N13" s="15"/>
      <c r="O13" s="15"/>
      <c r="S13" s="16"/>
    </row>
    <row r="14" customFormat="false" ht="12" hidden="false" customHeight="true" outlineLevel="0" collapsed="false">
      <c r="B14" s="17" t="s">
        <v>12</v>
      </c>
      <c r="C14" s="17"/>
      <c r="D14" s="18" t="n">
        <v>3000</v>
      </c>
      <c r="E14" s="19" t="s">
        <v>13</v>
      </c>
      <c r="F14" s="19"/>
      <c r="G14" s="19"/>
      <c r="H14" s="19"/>
      <c r="I14" s="19"/>
      <c r="J14" s="19"/>
      <c r="K14" s="19"/>
      <c r="L14" s="19"/>
      <c r="M14" s="15" t="s">
        <v>14</v>
      </c>
      <c r="N14" s="15"/>
      <c r="O14" s="15"/>
      <c r="S14" s="16"/>
    </row>
    <row r="15" customFormat="false" ht="12" hidden="false" customHeight="true" outlineLevel="0" collapsed="false">
      <c r="B15" s="20" t="s">
        <v>15</v>
      </c>
      <c r="C15" s="20"/>
      <c r="D15" s="21" t="n">
        <v>2500</v>
      </c>
      <c r="E15" s="19" t="s">
        <v>16</v>
      </c>
      <c r="F15" s="19"/>
      <c r="G15" s="19"/>
      <c r="H15" s="19"/>
      <c r="I15" s="19"/>
      <c r="J15" s="19"/>
      <c r="K15" s="19"/>
      <c r="L15" s="19"/>
      <c r="M15" s="15" t="s">
        <v>17</v>
      </c>
      <c r="N15" s="15"/>
      <c r="O15" s="15"/>
      <c r="S15" s="16"/>
    </row>
    <row r="16" customFormat="false" ht="12.75" hidden="false" customHeight="true" outlineLevel="0" collapsed="false">
      <c r="B16" s="22" t="s">
        <v>18</v>
      </c>
      <c r="C16" s="22"/>
      <c r="D16" s="23" t="n">
        <v>2000</v>
      </c>
      <c r="E16" s="19" t="s">
        <v>19</v>
      </c>
      <c r="F16" s="19"/>
      <c r="G16" s="19"/>
      <c r="H16" s="19"/>
      <c r="I16" s="19"/>
      <c r="J16" s="19"/>
      <c r="K16" s="19"/>
      <c r="L16" s="19"/>
      <c r="M16" s="15" t="s">
        <v>20</v>
      </c>
      <c r="N16" s="15"/>
      <c r="O16" s="15"/>
      <c r="S16" s="16"/>
    </row>
    <row r="17" customFormat="false" ht="14.25" hidden="false" customHeight="true" outlineLevel="0" collapsed="false">
      <c r="B17" s="24" t="s">
        <v>21</v>
      </c>
      <c r="C17" s="24"/>
      <c r="D17" s="25" t="n">
        <v>2000</v>
      </c>
      <c r="E17" s="19" t="s">
        <v>22</v>
      </c>
      <c r="F17" s="19"/>
      <c r="G17" s="19"/>
      <c r="H17" s="19"/>
      <c r="I17" s="19"/>
      <c r="J17" s="19"/>
      <c r="K17" s="19"/>
      <c r="L17" s="19"/>
      <c r="M17" s="15" t="s">
        <v>23</v>
      </c>
      <c r="N17" s="15"/>
      <c r="O17" s="15"/>
      <c r="P17" s="15"/>
      <c r="Q17" s="15"/>
      <c r="S17" s="16"/>
    </row>
    <row r="18" customFormat="false" ht="14.25" hidden="false" customHeight="true" outlineLevel="0" collapsed="false">
      <c r="B18" s="26" t="s">
        <v>24</v>
      </c>
      <c r="C18" s="26"/>
      <c r="D18" s="27" t="n">
        <v>0.3</v>
      </c>
      <c r="E18" s="28" t="s">
        <v>25</v>
      </c>
      <c r="F18" s="28"/>
      <c r="G18" s="28"/>
      <c r="H18" s="28"/>
      <c r="I18" s="28"/>
      <c r="J18" s="28"/>
      <c r="K18" s="28"/>
      <c r="L18" s="28"/>
      <c r="M18" s="15" t="s">
        <v>26</v>
      </c>
      <c r="N18" s="15"/>
      <c r="O18" s="29"/>
      <c r="S18" s="16"/>
    </row>
    <row r="19" customFormat="false" ht="12.75" hidden="false" customHeight="true" outlineLevel="0" collapsed="false">
      <c r="B19" s="20" t="s">
        <v>27</v>
      </c>
      <c r="C19" s="20"/>
      <c r="D19" s="27" t="n">
        <v>0.025</v>
      </c>
      <c r="E19" s="28" t="s">
        <v>28</v>
      </c>
      <c r="F19" s="28"/>
      <c r="G19" s="28"/>
      <c r="H19" s="28"/>
      <c r="I19" s="28"/>
      <c r="J19" s="28"/>
      <c r="K19" s="28"/>
      <c r="L19" s="28"/>
      <c r="M19" s="30"/>
      <c r="S19" s="16"/>
    </row>
    <row r="20" customFormat="false" ht="12.75" hidden="false" customHeight="true" outlineLevel="0" collapsed="false">
      <c r="B20" s="31"/>
      <c r="C20" s="31"/>
      <c r="D20" s="32"/>
      <c r="E20" s="31"/>
      <c r="F20" s="31"/>
      <c r="G20" s="31"/>
      <c r="H20" s="31"/>
      <c r="I20" s="31"/>
      <c r="J20" s="31"/>
      <c r="K20" s="31"/>
      <c r="L20" s="31"/>
      <c r="M20" s="30"/>
      <c r="S20" s="16"/>
    </row>
    <row r="21" customFormat="false" ht="12.75" hidden="false" customHeight="true" outlineLevel="0" collapsed="false">
      <c r="B21" s="31"/>
      <c r="C21" s="31"/>
      <c r="D21" s="32"/>
      <c r="E21" s="31"/>
      <c r="F21" s="31"/>
      <c r="G21" s="31"/>
      <c r="H21" s="31"/>
      <c r="I21" s="31"/>
      <c r="J21" s="31"/>
      <c r="K21" s="31"/>
      <c r="L21" s="31"/>
      <c r="M21" s="30"/>
      <c r="S21" s="16"/>
    </row>
    <row r="22" customFormat="false" ht="13.5" hidden="false" customHeight="true" outlineLevel="0" collapsed="false">
      <c r="B22" s="33"/>
      <c r="C22" s="33"/>
      <c r="D22" s="34" t="s">
        <v>29</v>
      </c>
      <c r="E22" s="34"/>
      <c r="F22" s="34"/>
      <c r="G22" s="34"/>
      <c r="H22" s="30"/>
      <c r="I22" s="30"/>
      <c r="J22" s="30"/>
      <c r="K22" s="30"/>
      <c r="L22" s="30"/>
      <c r="M22" s="30"/>
      <c r="P22" s="35" t="s">
        <v>30</v>
      </c>
      <c r="Q22" s="35"/>
      <c r="S22" s="16"/>
    </row>
    <row r="23" customFormat="false" ht="13.5" hidden="false" customHeight="true" outlineLevel="0" collapsed="false">
      <c r="B23" s="33"/>
      <c r="C23" s="33"/>
      <c r="D23" s="33"/>
      <c r="E23" s="36"/>
      <c r="F23" s="30"/>
      <c r="G23" s="30"/>
      <c r="H23" s="30"/>
      <c r="I23" s="30"/>
      <c r="J23" s="30"/>
      <c r="K23" s="30"/>
      <c r="L23" s="30"/>
      <c r="M23" s="30"/>
      <c r="S23" s="16"/>
    </row>
    <row r="24" customFormat="false" ht="12.75" hidden="false" customHeight="true" outlineLevel="0" collapsed="false">
      <c r="B24" s="37" t="s">
        <v>31</v>
      </c>
      <c r="C24" s="37"/>
      <c r="D24" s="37"/>
      <c r="E24" s="37"/>
      <c r="F24" s="37"/>
      <c r="G24" s="37"/>
      <c r="H24" s="30"/>
      <c r="I24" s="30"/>
      <c r="J24" s="30"/>
      <c r="K24" s="30"/>
      <c r="L24" s="30"/>
      <c r="M24" s="30"/>
      <c r="S24" s="16"/>
    </row>
    <row r="25" customFormat="false" ht="13.8" hidden="false" customHeight="false" outlineLevel="0" collapsed="false">
      <c r="B25" s="38" t="s">
        <v>32</v>
      </c>
      <c r="C25" s="38"/>
      <c r="D25" s="39" t="n">
        <f aca="false">ROUND((D17*D26),0)</f>
        <v>10</v>
      </c>
      <c r="E25" s="40" t="n">
        <f aca="false">ROUND((D17*E26),0)</f>
        <v>20</v>
      </c>
      <c r="F25" s="40" t="n">
        <f aca="false">ROUND((D17*F26),0)</f>
        <v>30</v>
      </c>
      <c r="G25" s="41" t="n">
        <f aca="false">ROUND((D17*G26),0)</f>
        <v>40</v>
      </c>
      <c r="H25" s="40" t="n">
        <f aca="false">ROUND((D17*H26),0)</f>
        <v>50</v>
      </c>
      <c r="I25" s="39" t="n">
        <f aca="false">ROUND((D17*I26),0)</f>
        <v>60</v>
      </c>
      <c r="J25" s="40" t="n">
        <f aca="false">ROUND((D17*J26),0)</f>
        <v>70</v>
      </c>
      <c r="K25" s="40" t="n">
        <f aca="false">ROUND((D17*K26),0)</f>
        <v>80</v>
      </c>
      <c r="L25" s="40" t="n">
        <f aca="false">ROUND((D17*L26),0)</f>
        <v>90</v>
      </c>
      <c r="M25" s="42" t="n">
        <f aca="false">ROUND((D17*M26),0)</f>
        <v>100</v>
      </c>
      <c r="S25" s="16"/>
    </row>
    <row r="26" customFormat="false" ht="14.25" hidden="false" customHeight="true" outlineLevel="0" collapsed="false">
      <c r="B26" s="43" t="s">
        <v>33</v>
      </c>
      <c r="C26" s="43"/>
      <c r="D26" s="44" t="n">
        <v>0.005</v>
      </c>
      <c r="E26" s="45" t="n">
        <v>0.01</v>
      </c>
      <c r="F26" s="45" t="n">
        <v>0.015</v>
      </c>
      <c r="G26" s="46" t="n">
        <v>0.02</v>
      </c>
      <c r="H26" s="45" t="n">
        <v>0.025</v>
      </c>
      <c r="I26" s="44" t="n">
        <v>0.03</v>
      </c>
      <c r="J26" s="45" t="n">
        <v>0.035</v>
      </c>
      <c r="K26" s="45" t="n">
        <v>0.04</v>
      </c>
      <c r="L26" s="45" t="n">
        <v>0.045</v>
      </c>
      <c r="M26" s="47" t="n">
        <v>0.05</v>
      </c>
      <c r="S26" s="16"/>
    </row>
    <row r="27" customFormat="false" ht="12.75" hidden="false" customHeight="true" outlineLevel="0" collapsed="false">
      <c r="B27" s="30"/>
      <c r="C27" s="48" t="n">
        <v>1000</v>
      </c>
      <c r="D27" s="49" t="n">
        <f aca="false">(D25*$C$27)</f>
        <v>10000</v>
      </c>
      <c r="E27" s="50" t="n">
        <f aca="false">(E25*$C$27)</f>
        <v>20000</v>
      </c>
      <c r="F27" s="50" t="n">
        <f aca="false">(F25*$C$27)</f>
        <v>30000</v>
      </c>
      <c r="G27" s="50" t="n">
        <f aca="false">(G25*$C$27)</f>
        <v>40000</v>
      </c>
      <c r="H27" s="50" t="n">
        <f aca="false">(H25*$C$27)</f>
        <v>50000</v>
      </c>
      <c r="I27" s="50" t="n">
        <f aca="false">(I25*$C$27)</f>
        <v>60000</v>
      </c>
      <c r="J27" s="50" t="n">
        <f aca="false">(J25*$C$27)</f>
        <v>70000</v>
      </c>
      <c r="K27" s="50" t="n">
        <f aca="false">(K25*$C$27)</f>
        <v>80000</v>
      </c>
      <c r="L27" s="50" t="n">
        <f aca="false">(L25*$C$27)</f>
        <v>90000</v>
      </c>
      <c r="M27" s="51" t="n">
        <f aca="false">(M25*$C$27)</f>
        <v>100000</v>
      </c>
      <c r="S27" s="16"/>
    </row>
    <row r="28" customFormat="false" ht="12.75" hidden="false" customHeight="true" outlineLevel="0" collapsed="false">
      <c r="B28" s="30"/>
      <c r="C28" s="48" t="n">
        <v>2000</v>
      </c>
      <c r="D28" s="52" t="n">
        <f aca="false">(D25*$C$28)</f>
        <v>20000</v>
      </c>
      <c r="E28" s="53" t="n">
        <f aca="false">(E25*$C$28)</f>
        <v>40000</v>
      </c>
      <c r="F28" s="53" t="n">
        <f aca="false">(F25*$C$28)</f>
        <v>60000</v>
      </c>
      <c r="G28" s="53" t="n">
        <f aca="false">(G25*$C$28)</f>
        <v>80000</v>
      </c>
      <c r="H28" s="53" t="n">
        <f aca="false">(H25*$C$28)</f>
        <v>100000</v>
      </c>
      <c r="I28" s="53" t="n">
        <f aca="false">(I25*$C$28)</f>
        <v>120000</v>
      </c>
      <c r="J28" s="53" t="n">
        <f aca="false">(J25*$C$28)</f>
        <v>140000</v>
      </c>
      <c r="K28" s="53" t="n">
        <f aca="false">(K25*$C$28)</f>
        <v>160000</v>
      </c>
      <c r="L28" s="53" t="n">
        <f aca="false">(L25*$C$28)</f>
        <v>180000</v>
      </c>
      <c r="M28" s="54" t="n">
        <f aca="false">(M25*$C$28)</f>
        <v>200000</v>
      </c>
      <c r="S28" s="16"/>
    </row>
    <row r="29" customFormat="false" ht="12.75" hidden="false" customHeight="true" outlineLevel="0" collapsed="false">
      <c r="B29" s="30"/>
      <c r="C29" s="48" t="n">
        <v>3000</v>
      </c>
      <c r="D29" s="52" t="n">
        <f aca="false">(D25*$C$29)</f>
        <v>30000</v>
      </c>
      <c r="E29" s="53" t="n">
        <f aca="false">(E25*$C$29)</f>
        <v>60000</v>
      </c>
      <c r="F29" s="53" t="n">
        <f aca="false">(F25*$C$29)</f>
        <v>90000</v>
      </c>
      <c r="G29" s="53" t="n">
        <f aca="false">(G25*$C$29)</f>
        <v>120000</v>
      </c>
      <c r="H29" s="53" t="n">
        <f aca="false">(H25*$C$29)</f>
        <v>150000</v>
      </c>
      <c r="I29" s="53" t="n">
        <f aca="false">(I25*$C$29)</f>
        <v>180000</v>
      </c>
      <c r="J29" s="53" t="n">
        <f aca="false">(J25*$C$29)</f>
        <v>210000</v>
      </c>
      <c r="K29" s="53" t="n">
        <f aca="false">(K25*$C$29)</f>
        <v>240000</v>
      </c>
      <c r="L29" s="53" t="n">
        <f aca="false">(L25*$C$29)</f>
        <v>270000</v>
      </c>
      <c r="M29" s="54" t="n">
        <f aca="false">(M25*$C$29)</f>
        <v>300000</v>
      </c>
      <c r="S29" s="16"/>
    </row>
    <row r="30" customFormat="false" ht="10.5" hidden="false" customHeight="true" outlineLevel="0" collapsed="false">
      <c r="B30" s="55" t="s">
        <v>34</v>
      </c>
      <c r="C30" s="48" t="n">
        <v>4000</v>
      </c>
      <c r="D30" s="52" t="n">
        <f aca="false">(D25*$C$30)</f>
        <v>40000</v>
      </c>
      <c r="E30" s="53" t="n">
        <f aca="false">(E25*$C$30)</f>
        <v>80000</v>
      </c>
      <c r="F30" s="53" t="n">
        <f aca="false">(F25*$C$30)</f>
        <v>120000</v>
      </c>
      <c r="G30" s="53" t="n">
        <f aca="false">(G25*$C$30)</f>
        <v>160000</v>
      </c>
      <c r="H30" s="53" t="n">
        <f aca="false">(H25*$C$30)</f>
        <v>200000</v>
      </c>
      <c r="I30" s="53" t="n">
        <f aca="false">(I25*$C$30)</f>
        <v>240000</v>
      </c>
      <c r="J30" s="53" t="n">
        <f aca="false">(J25*$C$30)</f>
        <v>280000</v>
      </c>
      <c r="K30" s="53" t="n">
        <f aca="false">(K25*$C$30)</f>
        <v>320000</v>
      </c>
      <c r="L30" s="53" t="n">
        <f aca="false">(L25*$C$30)</f>
        <v>360000</v>
      </c>
      <c r="M30" s="54" t="n">
        <f aca="false">(M25*$C$30)</f>
        <v>400000</v>
      </c>
      <c r="S30" s="16"/>
    </row>
    <row r="31" customFormat="false" ht="12" hidden="false" customHeight="true" outlineLevel="0" collapsed="false">
      <c r="B31" s="55" t="s">
        <v>35</v>
      </c>
      <c r="C31" s="48" t="n">
        <v>5000</v>
      </c>
      <c r="D31" s="52" t="n">
        <f aca="false">(D25*$C$31)</f>
        <v>50000</v>
      </c>
      <c r="E31" s="53" t="n">
        <f aca="false">(E25*$C$31)</f>
        <v>100000</v>
      </c>
      <c r="F31" s="53" t="n">
        <f aca="false">(F25*$C$31)</f>
        <v>150000</v>
      </c>
      <c r="G31" s="53" t="n">
        <f aca="false">(G25*$C$31)</f>
        <v>200000</v>
      </c>
      <c r="H31" s="53" t="n">
        <f aca="false">(H25*$C$31)</f>
        <v>250000</v>
      </c>
      <c r="I31" s="53" t="n">
        <f aca="false">(I25*$C$31)</f>
        <v>300000</v>
      </c>
      <c r="J31" s="53" t="n">
        <f aca="false">(J25*$C$31)</f>
        <v>350000</v>
      </c>
      <c r="K31" s="53" t="n">
        <f aca="false">(K25*$C$31)</f>
        <v>400000</v>
      </c>
      <c r="L31" s="53" t="n">
        <f aca="false">(L25*$C$31)</f>
        <v>450000</v>
      </c>
      <c r="M31" s="54" t="n">
        <f aca="false">(M25*$C$31)</f>
        <v>500000</v>
      </c>
      <c r="S31" s="16"/>
    </row>
    <row r="32" customFormat="false" ht="12.75" hidden="false" customHeight="true" outlineLevel="0" collapsed="false">
      <c r="B32" s="30"/>
      <c r="C32" s="48" t="n">
        <v>6000</v>
      </c>
      <c r="D32" s="52" t="n">
        <f aca="false">(D25*$C$32)</f>
        <v>60000</v>
      </c>
      <c r="E32" s="53" t="n">
        <f aca="false">(E25*$C$32)</f>
        <v>120000</v>
      </c>
      <c r="F32" s="53" t="n">
        <f aca="false">(F25*$C$32)</f>
        <v>180000</v>
      </c>
      <c r="G32" s="53" t="n">
        <f aca="false">(G25*$C$32)</f>
        <v>240000</v>
      </c>
      <c r="H32" s="53" t="n">
        <f aca="false">(H25*$C$32)</f>
        <v>300000</v>
      </c>
      <c r="I32" s="53" t="n">
        <f aca="false">(I25*$C$32)</f>
        <v>360000</v>
      </c>
      <c r="J32" s="53" t="n">
        <f aca="false">(J25*$C$32)</f>
        <v>420000</v>
      </c>
      <c r="K32" s="53" t="n">
        <f aca="false">(K25*$C$32)</f>
        <v>480000</v>
      </c>
      <c r="L32" s="53" t="n">
        <f aca="false">(L25*$C$32)</f>
        <v>540000</v>
      </c>
      <c r="M32" s="54" t="n">
        <f aca="false">(M25*$C$32)</f>
        <v>600000</v>
      </c>
      <c r="S32" s="16"/>
    </row>
    <row r="33" customFormat="false" ht="11.25" hidden="false" customHeight="true" outlineLevel="0" collapsed="false">
      <c r="B33" s="30"/>
      <c r="C33" s="48" t="n">
        <v>7000</v>
      </c>
      <c r="D33" s="56" t="n">
        <f aca="false">(D25*$C$33)</f>
        <v>70000</v>
      </c>
      <c r="E33" s="57" t="n">
        <f aca="false">(E25*$C$33)</f>
        <v>140000</v>
      </c>
      <c r="F33" s="57" t="n">
        <f aca="false">(F25*$C$33)</f>
        <v>210000</v>
      </c>
      <c r="G33" s="57" t="n">
        <f aca="false">(G25*$C$33)</f>
        <v>280000</v>
      </c>
      <c r="H33" s="57" t="n">
        <f aca="false">(H25*$C$33)</f>
        <v>350000</v>
      </c>
      <c r="I33" s="57" t="n">
        <f aca="false">(I25*$C$33)</f>
        <v>420000</v>
      </c>
      <c r="J33" s="57" t="n">
        <f aca="false">(J25*$C$33)</f>
        <v>490000</v>
      </c>
      <c r="K33" s="57" t="n">
        <f aca="false">(K25*$C$33)</f>
        <v>560000</v>
      </c>
      <c r="L33" s="57" t="n">
        <f aca="false">(L25*$C$33)</f>
        <v>630000</v>
      </c>
      <c r="M33" s="58" t="n">
        <f aca="false">(M25*$C$33)</f>
        <v>700000</v>
      </c>
      <c r="S33" s="16"/>
    </row>
    <row r="34" customFormat="false" ht="12" hidden="false" customHeight="true" outlineLevel="0" collapsed="false">
      <c r="B34" s="30"/>
      <c r="C34" s="59"/>
      <c r="D34" s="59"/>
      <c r="E34" s="53"/>
      <c r="F34" s="60"/>
      <c r="G34" s="61"/>
      <c r="H34" s="61"/>
      <c r="I34" s="61"/>
      <c r="J34" s="61"/>
      <c r="K34" s="61"/>
      <c r="L34" s="61"/>
      <c r="M34" s="61"/>
      <c r="S34" s="16"/>
    </row>
    <row r="35" customFormat="false" ht="12" hidden="false" customHeight="true" outlineLevel="0" collapsed="false">
      <c r="B35" s="30"/>
      <c r="C35" s="59"/>
      <c r="D35" s="59"/>
      <c r="E35" s="53"/>
      <c r="F35" s="60"/>
      <c r="G35" s="61"/>
      <c r="H35" s="61"/>
      <c r="I35" s="61"/>
      <c r="J35" s="61"/>
      <c r="K35" s="61"/>
      <c r="L35" s="61"/>
      <c r="M35" s="61"/>
      <c r="S35" s="16"/>
    </row>
    <row r="36" customFormat="false" ht="12" hidden="false" customHeight="true" outlineLevel="0" collapsed="false">
      <c r="B36" s="30"/>
      <c r="C36" s="59"/>
      <c r="D36" s="62" t="s">
        <v>36</v>
      </c>
      <c r="E36" s="62"/>
      <c r="F36" s="62"/>
      <c r="G36" s="62"/>
      <c r="H36" s="63"/>
      <c r="I36" s="61"/>
      <c r="J36" s="61"/>
      <c r="K36" s="61"/>
      <c r="L36" s="61"/>
      <c r="M36" s="61"/>
      <c r="S36" s="16"/>
    </row>
    <row r="37" customFormat="false" ht="12" hidden="false" customHeight="true" outlineLevel="0" collapsed="false">
      <c r="B37" s="30"/>
      <c r="C37" s="59"/>
      <c r="D37" s="59"/>
      <c r="E37" s="53"/>
      <c r="F37" s="60"/>
      <c r="G37" s="61"/>
      <c r="H37" s="61"/>
      <c r="I37" s="61"/>
      <c r="J37" s="61"/>
      <c r="K37" s="61"/>
      <c r="L37" s="61"/>
      <c r="M37" s="61"/>
      <c r="S37" s="16"/>
    </row>
    <row r="38" customFormat="false" ht="11.25" hidden="false" customHeight="true" outlineLevel="0" collapsed="false">
      <c r="B38" s="37" t="s">
        <v>37</v>
      </c>
      <c r="C38" s="37"/>
      <c r="D38" s="37"/>
      <c r="E38" s="37"/>
      <c r="F38" s="37"/>
      <c r="G38" s="37"/>
      <c r="H38" s="30"/>
      <c r="I38" s="30"/>
      <c r="J38" s="30"/>
      <c r="K38" s="30"/>
      <c r="L38" s="30"/>
      <c r="M38" s="30"/>
      <c r="S38" s="16"/>
    </row>
    <row r="39" customFormat="false" ht="15.75" hidden="false" customHeight="true" outlineLevel="0" collapsed="false">
      <c r="B39" s="38" t="s">
        <v>32</v>
      </c>
      <c r="C39" s="38"/>
      <c r="D39" s="39" t="n">
        <f aca="false">ROUND((D17*D26),0)</f>
        <v>10</v>
      </c>
      <c r="E39" s="40" t="n">
        <f aca="false">ROUND((D17*E26),0)</f>
        <v>20</v>
      </c>
      <c r="F39" s="40" t="n">
        <f aca="false">ROUND((D17*F26),0)</f>
        <v>30</v>
      </c>
      <c r="G39" s="41" t="n">
        <f aca="false">ROUND((D17*G26),0)</f>
        <v>40</v>
      </c>
      <c r="H39" s="40" t="n">
        <f aca="false">ROUND((D17*H26),0)</f>
        <v>50</v>
      </c>
      <c r="I39" s="39" t="n">
        <f aca="false">ROUND((D17*I26),0)</f>
        <v>60</v>
      </c>
      <c r="J39" s="40" t="n">
        <f aca="false">ROUND((D17*J26),0)</f>
        <v>70</v>
      </c>
      <c r="K39" s="40" t="n">
        <f aca="false">ROUND((D17*K26),0)</f>
        <v>80</v>
      </c>
      <c r="L39" s="40" t="n">
        <f aca="false">ROUND((D17*L26),0)</f>
        <v>90</v>
      </c>
      <c r="M39" s="42" t="n">
        <f aca="false">ROUND((D17*M26),0)</f>
        <v>100</v>
      </c>
      <c r="S39" s="16"/>
    </row>
    <row r="40" customFormat="false" ht="15.75" hidden="false" customHeight="true" outlineLevel="0" collapsed="false">
      <c r="B40" s="43" t="s">
        <v>33</v>
      </c>
      <c r="C40" s="43"/>
      <c r="D40" s="64" t="n">
        <v>0.005</v>
      </c>
      <c r="E40" s="65" t="n">
        <v>0.01</v>
      </c>
      <c r="F40" s="65" t="n">
        <v>0.015</v>
      </c>
      <c r="G40" s="66" t="n">
        <v>0.02</v>
      </c>
      <c r="H40" s="65" t="n">
        <v>0.025</v>
      </c>
      <c r="I40" s="64" t="n">
        <v>0.03</v>
      </c>
      <c r="J40" s="65" t="n">
        <v>0.035</v>
      </c>
      <c r="K40" s="65" t="n">
        <v>0.04</v>
      </c>
      <c r="L40" s="65" t="n">
        <v>0.045</v>
      </c>
      <c r="M40" s="67" t="n">
        <v>0.05</v>
      </c>
      <c r="S40" s="16"/>
    </row>
    <row r="41" customFormat="false" ht="13.5" hidden="false" customHeight="true" outlineLevel="0" collapsed="false">
      <c r="B41" s="48"/>
      <c r="C41" s="48" t="n">
        <v>1000</v>
      </c>
      <c r="D41" s="49" t="n">
        <f aca="false">(D39*$C$41*$D$18)</f>
        <v>3000</v>
      </c>
      <c r="E41" s="50" t="n">
        <f aca="false">(E39*$C$41*$D$18)</f>
        <v>6000</v>
      </c>
      <c r="F41" s="50" t="n">
        <f aca="false">(F39*$C$41*$D$18)</f>
        <v>9000</v>
      </c>
      <c r="G41" s="50" t="n">
        <f aca="false">(G39*$C$41*$D$18)</f>
        <v>12000</v>
      </c>
      <c r="H41" s="50" t="n">
        <f aca="false">(H39*$C$41*$D$18)</f>
        <v>15000</v>
      </c>
      <c r="I41" s="50" t="n">
        <f aca="false">(I39*$C$41*$D$18)</f>
        <v>18000</v>
      </c>
      <c r="J41" s="50" t="n">
        <f aca="false">(J39*$C$41*$D$18)</f>
        <v>21000</v>
      </c>
      <c r="K41" s="50" t="n">
        <f aca="false">(K39*$C$41*$D$18)</f>
        <v>24000</v>
      </c>
      <c r="L41" s="50" t="n">
        <f aca="false">(L39*$C$41*$D$18)</f>
        <v>27000</v>
      </c>
      <c r="M41" s="51" t="n">
        <f aca="false">(M39*$C$41*$D$18)</f>
        <v>30000</v>
      </c>
      <c r="S41" s="16"/>
    </row>
    <row r="42" customFormat="false" ht="12" hidden="false" customHeight="true" outlineLevel="0" collapsed="false">
      <c r="B42" s="48"/>
      <c r="C42" s="48" t="n">
        <v>2000</v>
      </c>
      <c r="D42" s="52" t="n">
        <f aca="false">(D39*$C$42*$D$18)</f>
        <v>6000</v>
      </c>
      <c r="E42" s="53" t="n">
        <f aca="false">(E39*$C$42*$D$18)</f>
        <v>12000</v>
      </c>
      <c r="F42" s="53" t="n">
        <f aca="false">(F39*$C$42*$D$18)</f>
        <v>18000</v>
      </c>
      <c r="G42" s="53" t="n">
        <f aca="false">(G39*$C$42*$D$18)</f>
        <v>24000</v>
      </c>
      <c r="H42" s="53" t="n">
        <f aca="false">(H39*$C$42*$D$18)</f>
        <v>30000</v>
      </c>
      <c r="I42" s="53" t="n">
        <f aca="false">(I39*$C$42*$D$18)</f>
        <v>36000</v>
      </c>
      <c r="J42" s="53" t="n">
        <f aca="false">(J39*$C$42*$D$18)</f>
        <v>42000</v>
      </c>
      <c r="K42" s="53" t="n">
        <f aca="false">(K39*$C$42*$D$18)</f>
        <v>48000</v>
      </c>
      <c r="L42" s="53" t="n">
        <f aca="false">(L39*$C$42*$D$18)</f>
        <v>54000</v>
      </c>
      <c r="M42" s="54" t="n">
        <f aca="false">(M39*$C$42*$D$18)</f>
        <v>60000</v>
      </c>
      <c r="S42" s="16"/>
    </row>
    <row r="43" customFormat="false" ht="12" hidden="false" customHeight="true" outlineLevel="0" collapsed="false">
      <c r="B43" s="48"/>
      <c r="C43" s="48" t="n">
        <v>3000</v>
      </c>
      <c r="D43" s="52" t="n">
        <f aca="false">(D39*$C$43*$D$18)</f>
        <v>9000</v>
      </c>
      <c r="E43" s="53" t="n">
        <f aca="false">(E39*$C$43*$D$18)</f>
        <v>18000</v>
      </c>
      <c r="F43" s="53" t="n">
        <f aca="false">(F39*$C$43*$D$18)</f>
        <v>27000</v>
      </c>
      <c r="G43" s="53" t="n">
        <f aca="false">(G39*$C$43*$D$18)</f>
        <v>36000</v>
      </c>
      <c r="H43" s="53" t="n">
        <f aca="false">(H39*$C$43*$D$18)</f>
        <v>45000</v>
      </c>
      <c r="I43" s="53" t="n">
        <f aca="false">(I39*$C$43*$D$18)</f>
        <v>54000</v>
      </c>
      <c r="J43" s="53" t="n">
        <f aca="false">(J39*$C$43*$D$18)</f>
        <v>63000</v>
      </c>
      <c r="K43" s="53" t="n">
        <f aca="false">(K39*$C$43*$D$18)</f>
        <v>72000</v>
      </c>
      <c r="L43" s="53" t="n">
        <f aca="false">(L39*$C$43*$D$18)</f>
        <v>81000</v>
      </c>
      <c r="M43" s="54" t="n">
        <f aca="false">(M39*$C$43*$D$18)</f>
        <v>90000</v>
      </c>
      <c r="S43" s="16"/>
    </row>
    <row r="44" customFormat="false" ht="13.5" hidden="false" customHeight="true" outlineLevel="0" collapsed="false">
      <c r="B44" s="55" t="s">
        <v>34</v>
      </c>
      <c r="C44" s="48" t="n">
        <v>4000</v>
      </c>
      <c r="D44" s="52" t="n">
        <f aca="false">(D39*$C$44*$D$18)</f>
        <v>12000</v>
      </c>
      <c r="E44" s="53" t="n">
        <f aca="false">(E39*$C$44*$D$18)</f>
        <v>24000</v>
      </c>
      <c r="F44" s="53" t="n">
        <f aca="false">(F39*$C$44*$D$18)</f>
        <v>36000</v>
      </c>
      <c r="G44" s="53" t="n">
        <f aca="false">(G39*$C$44*$D$18)</f>
        <v>48000</v>
      </c>
      <c r="H44" s="53" t="n">
        <f aca="false">(H39*$C$44*$D$18)</f>
        <v>60000</v>
      </c>
      <c r="I44" s="53" t="n">
        <f aca="false">(I39*$C$44*$D$18)</f>
        <v>72000</v>
      </c>
      <c r="J44" s="53" t="n">
        <f aca="false">(J39*$C$44*$D$18)</f>
        <v>84000</v>
      </c>
      <c r="K44" s="53" t="n">
        <f aca="false">(K39*$C$44*$D$18)</f>
        <v>96000</v>
      </c>
      <c r="L44" s="53" t="n">
        <f aca="false">(L39*$C$44*$D$18)</f>
        <v>108000</v>
      </c>
      <c r="M44" s="54" t="n">
        <f aca="false">(M39*$C$44*$D$18)</f>
        <v>120000</v>
      </c>
      <c r="S44" s="16"/>
    </row>
    <row r="45" customFormat="false" ht="12.75" hidden="false" customHeight="true" outlineLevel="0" collapsed="false">
      <c r="B45" s="55" t="s">
        <v>35</v>
      </c>
      <c r="C45" s="48" t="n">
        <v>5000</v>
      </c>
      <c r="D45" s="52" t="n">
        <f aca="false">(D39*$C$45*$D$18)</f>
        <v>15000</v>
      </c>
      <c r="E45" s="53" t="n">
        <f aca="false">(E39*$C$45*$D$18)</f>
        <v>30000</v>
      </c>
      <c r="F45" s="53" t="n">
        <f aca="false">(F39*$C$45*$D$18)</f>
        <v>45000</v>
      </c>
      <c r="G45" s="53" t="n">
        <f aca="false">(G39*$C$45*$D$18)</f>
        <v>60000</v>
      </c>
      <c r="H45" s="53" t="n">
        <f aca="false">(H39*$C$45*$D$18)</f>
        <v>75000</v>
      </c>
      <c r="I45" s="53" t="n">
        <f aca="false">(I39*$C$45*$D$18)</f>
        <v>90000</v>
      </c>
      <c r="J45" s="53" t="n">
        <f aca="false">(J39*$C$45*$D$18)</f>
        <v>105000</v>
      </c>
      <c r="K45" s="53" t="n">
        <f aca="false">(K39*$C$45*$D$18)</f>
        <v>120000</v>
      </c>
      <c r="L45" s="53" t="n">
        <f aca="false">(L39*$C$45*$D$18)</f>
        <v>135000</v>
      </c>
      <c r="M45" s="54" t="n">
        <f aca="false">(M39*$C$45*$D$18)</f>
        <v>150000</v>
      </c>
      <c r="S45" s="16"/>
    </row>
    <row r="46" customFormat="false" ht="12.75" hidden="false" customHeight="true" outlineLevel="0" collapsed="false">
      <c r="B46" s="48"/>
      <c r="C46" s="48" t="n">
        <v>6000</v>
      </c>
      <c r="D46" s="52" t="n">
        <f aca="false">(D39*$C$46*$D$18)</f>
        <v>18000</v>
      </c>
      <c r="E46" s="53" t="n">
        <f aca="false">(E39*$C$46*$D$18)</f>
        <v>36000</v>
      </c>
      <c r="F46" s="53" t="n">
        <f aca="false">(F39*$C$46*$D$18)</f>
        <v>54000</v>
      </c>
      <c r="G46" s="53" t="n">
        <f aca="false">(G39*$C$46*$D$18)</f>
        <v>72000</v>
      </c>
      <c r="H46" s="53" t="n">
        <f aca="false">(H39*$C$46*$D$18)</f>
        <v>90000</v>
      </c>
      <c r="I46" s="53" t="n">
        <f aca="false">(I39*$C$46*$D$18)</f>
        <v>108000</v>
      </c>
      <c r="J46" s="53" t="n">
        <f aca="false">(J39*$C$46*$D$18)</f>
        <v>126000</v>
      </c>
      <c r="K46" s="53" t="n">
        <f aca="false">(K39*$C$46*$D$18)</f>
        <v>144000</v>
      </c>
      <c r="L46" s="53" t="n">
        <f aca="false">(L39*$C$46*$D$18)</f>
        <v>162000</v>
      </c>
      <c r="M46" s="54" t="n">
        <f aca="false">(M39*$C$46*$D$18)</f>
        <v>180000</v>
      </c>
      <c r="S46" s="16"/>
    </row>
    <row r="47" customFormat="false" ht="13.5" hidden="false" customHeight="true" outlineLevel="0" collapsed="false">
      <c r="B47" s="48"/>
      <c r="C47" s="48" t="n">
        <v>7000</v>
      </c>
      <c r="D47" s="56" t="n">
        <f aca="false">(D39*$C$47*$D$18)</f>
        <v>21000</v>
      </c>
      <c r="E47" s="57" t="n">
        <f aca="false">(E39*$C$47*$D$18)</f>
        <v>42000</v>
      </c>
      <c r="F47" s="57" t="n">
        <f aca="false">(F39*$C$47*$D$18)</f>
        <v>63000</v>
      </c>
      <c r="G47" s="57" t="n">
        <f aca="false">(G39*$C$47*$D$18)</f>
        <v>84000</v>
      </c>
      <c r="H47" s="57" t="n">
        <f aca="false">(H39*$C$47*$D$18)</f>
        <v>105000</v>
      </c>
      <c r="I47" s="57" t="n">
        <f aca="false">(I39*$C$47*$D$18)</f>
        <v>126000</v>
      </c>
      <c r="J47" s="57" t="n">
        <f aca="false">(J39*$C$47*$D$18)</f>
        <v>147000</v>
      </c>
      <c r="K47" s="57" t="n">
        <f aca="false">(K39*$C$47*$D$18)</f>
        <v>168000</v>
      </c>
      <c r="L47" s="57" t="n">
        <f aca="false">(L39*$C$47*$D$18)</f>
        <v>189000</v>
      </c>
      <c r="M47" s="58" t="n">
        <f aca="false">(M39*$C$47*$D$18)</f>
        <v>210000</v>
      </c>
      <c r="S47" s="16"/>
    </row>
    <row r="48" customFormat="false" ht="13.5" hidden="false" customHeight="true" outlineLevel="0" collapsed="false">
      <c r="B48" s="48"/>
      <c r="C48" s="48"/>
      <c r="D48" s="53"/>
      <c r="E48" s="53"/>
      <c r="F48" s="53"/>
      <c r="G48" s="53"/>
      <c r="H48" s="53"/>
      <c r="I48" s="53"/>
      <c r="J48" s="53"/>
      <c r="K48" s="53"/>
      <c r="L48" s="53"/>
      <c r="M48" s="53"/>
      <c r="S48" s="16"/>
    </row>
    <row r="49" customFormat="false" ht="13.5" hidden="false" customHeight="true" outlineLevel="0" collapsed="false">
      <c r="B49" s="48"/>
      <c r="C49" s="48"/>
      <c r="D49" s="53"/>
      <c r="E49" s="53"/>
      <c r="F49" s="53"/>
      <c r="G49" s="53"/>
      <c r="H49" s="53"/>
      <c r="I49" s="53"/>
      <c r="J49" s="53"/>
      <c r="K49" s="53"/>
      <c r="L49" s="53"/>
      <c r="M49" s="53"/>
      <c r="S49" s="16"/>
    </row>
    <row r="50" customFormat="false" ht="13.5" hidden="false" customHeight="true" outlineLevel="0" collapsed="false">
      <c r="B50" s="48"/>
      <c r="C50" s="48"/>
      <c r="D50" s="62" t="s">
        <v>38</v>
      </c>
      <c r="E50" s="62"/>
      <c r="F50" s="62"/>
      <c r="G50" s="53"/>
      <c r="H50" s="53"/>
      <c r="I50" s="53"/>
      <c r="J50" s="53"/>
      <c r="K50" s="53"/>
      <c r="L50" s="53"/>
      <c r="M50" s="53"/>
      <c r="S50" s="16"/>
    </row>
    <row r="51" customFormat="false" ht="13.5" hidden="false" customHeight="true" outlineLevel="0" collapsed="false">
      <c r="B51" s="48"/>
      <c r="C51" s="48"/>
      <c r="D51" s="53"/>
      <c r="E51" s="53"/>
      <c r="F51" s="53"/>
      <c r="G51" s="53"/>
      <c r="H51" s="53"/>
      <c r="I51" s="53"/>
      <c r="J51" s="53"/>
      <c r="K51" s="53"/>
      <c r="L51" s="53"/>
      <c r="M51" s="53"/>
      <c r="S51" s="16"/>
    </row>
    <row r="52" customFormat="false" ht="13.5" hidden="false" customHeight="true" outlineLevel="0" collapsed="false">
      <c r="B52" s="48"/>
      <c r="C52" s="37" t="s">
        <v>39</v>
      </c>
      <c r="D52" s="37"/>
      <c r="E52" s="37"/>
      <c r="F52" s="68"/>
      <c r="G52" s="68"/>
      <c r="H52" s="68"/>
      <c r="I52" s="68"/>
      <c r="J52" s="68"/>
      <c r="K52" s="68"/>
      <c r="L52" s="68"/>
      <c r="M52" s="53"/>
      <c r="S52" s="16"/>
    </row>
    <row r="53" customFormat="false" ht="15.75" hidden="false" customHeight="true" outlineLevel="0" collapsed="false">
      <c r="B53" s="30"/>
      <c r="C53" s="69" t="s">
        <v>40</v>
      </c>
      <c r="D53" s="69"/>
      <c r="E53" s="70" t="n">
        <f aca="false">D18</f>
        <v>0.3</v>
      </c>
      <c r="F53" s="71"/>
      <c r="G53" s="68"/>
      <c r="H53" s="72"/>
      <c r="I53" s="72"/>
      <c r="J53" s="72"/>
      <c r="K53" s="72"/>
      <c r="L53" s="72"/>
      <c r="M53" s="72"/>
      <c r="S53" s="16"/>
    </row>
    <row r="54" customFormat="false" ht="15.75" hidden="false" customHeight="true" outlineLevel="0" collapsed="false">
      <c r="B54" s="30"/>
      <c r="C54" s="73" t="s">
        <v>41</v>
      </c>
      <c r="D54" s="73"/>
      <c r="E54" s="74" t="n">
        <f aca="false">D19</f>
        <v>0.025</v>
      </c>
      <c r="F54" s="75" t="s">
        <v>42</v>
      </c>
      <c r="G54" s="68"/>
      <c r="H54" s="76"/>
      <c r="I54" s="76"/>
      <c r="J54" s="76"/>
      <c r="K54" s="76"/>
      <c r="L54" s="72"/>
      <c r="M54" s="72"/>
      <c r="S54" s="16"/>
    </row>
    <row r="55" customFormat="false" ht="15" hidden="false" customHeight="true" outlineLevel="0" collapsed="false">
      <c r="B55" s="30"/>
      <c r="C55" s="77" t="s">
        <v>43</v>
      </c>
      <c r="D55" s="77"/>
      <c r="E55" s="78" t="n">
        <f aca="false">H42</f>
        <v>30000</v>
      </c>
      <c r="F55" s="75"/>
      <c r="G55" s="79"/>
      <c r="H55" s="79"/>
      <c r="I55" s="79"/>
      <c r="J55" s="79"/>
      <c r="K55" s="79"/>
      <c r="L55" s="79"/>
      <c r="M55" s="79"/>
      <c r="S55" s="16"/>
    </row>
    <row r="56" customFormat="false" ht="15.75" hidden="false" customHeight="true" outlineLevel="0" collapsed="false">
      <c r="B56" s="30"/>
      <c r="C56" s="77" t="s">
        <v>44</v>
      </c>
      <c r="D56" s="77"/>
      <c r="E56" s="73" t="n">
        <f aca="false">(E55*12)</f>
        <v>360000</v>
      </c>
      <c r="F56" s="75"/>
      <c r="G56" s="79"/>
      <c r="H56" s="79"/>
      <c r="I56" s="79"/>
      <c r="J56" s="79"/>
      <c r="K56" s="79"/>
      <c r="L56" s="79"/>
      <c r="M56" s="79"/>
      <c r="S56" s="16"/>
    </row>
    <row r="57" customFormat="false" ht="15.75" hidden="false" customHeight="true" outlineLevel="0" collapsed="false">
      <c r="B57" s="30"/>
      <c r="C57" s="77" t="s">
        <v>45</v>
      </c>
      <c r="D57" s="77"/>
      <c r="E57" s="80" t="n">
        <f aca="false">(H39*12)</f>
        <v>600</v>
      </c>
      <c r="F57" s="81"/>
      <c r="G57" s="81"/>
      <c r="H57" s="81"/>
      <c r="I57" s="81"/>
      <c r="J57" s="82"/>
      <c r="K57" s="82"/>
      <c r="L57" s="81"/>
      <c r="M57" s="81"/>
      <c r="S57" s="16"/>
    </row>
    <row r="58" customFormat="false" ht="15.75" hidden="false" customHeight="true" outlineLevel="0" collapsed="false">
      <c r="B58" s="30"/>
      <c r="C58" s="30"/>
      <c r="D58" s="61"/>
      <c r="E58" s="61"/>
      <c r="F58" s="61"/>
      <c r="G58" s="61"/>
      <c r="H58" s="61"/>
      <c r="I58" s="61"/>
      <c r="J58" s="83" t="s">
        <v>46</v>
      </c>
      <c r="K58" s="83"/>
      <c r="L58" s="61"/>
      <c r="M58" s="61"/>
      <c r="S58" s="16"/>
    </row>
    <row r="59" customFormat="false" ht="15.75" hidden="false" customHeight="true" outlineLevel="0" collapsed="false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S59" s="16"/>
    </row>
    <row r="60" customFormat="false" ht="15.75" hidden="false" customHeight="true" outlineLevel="0" collapsed="false">
      <c r="B60" s="84"/>
      <c r="C60" s="85" t="s">
        <v>47</v>
      </c>
      <c r="D60" s="85"/>
      <c r="E60" s="85"/>
      <c r="F60" s="85"/>
      <c r="G60" s="85"/>
      <c r="H60" s="84"/>
      <c r="I60" s="84"/>
      <c r="J60" s="84"/>
      <c r="K60" s="84"/>
      <c r="L60" s="84"/>
      <c r="M60" s="84"/>
      <c r="S60" s="16"/>
    </row>
    <row r="61" customFormat="false" ht="27.75" hidden="false" customHeight="true" outlineLevel="0" collapsed="false">
      <c r="B61" s="86" t="s">
        <v>48</v>
      </c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S61" s="16"/>
    </row>
    <row r="62" customFormat="false" ht="27" hidden="false" customHeight="true" outlineLevel="0" collapsed="false">
      <c r="B62" s="87" t="s">
        <v>49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S62" s="16"/>
    </row>
    <row r="63" customFormat="false" ht="39.75" hidden="false" customHeight="true" outlineLevel="0" collapsed="false">
      <c r="B63" s="88" t="s">
        <v>50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S63" s="16"/>
    </row>
    <row r="64" customFormat="false" ht="15.75" hidden="false" customHeight="true" outlineLevel="0" collapsed="false">
      <c r="S64" s="16"/>
    </row>
    <row r="65" customFormat="false" ht="15.75" hidden="false" customHeight="true" outlineLevel="0" collapsed="false">
      <c r="S65" s="16"/>
    </row>
    <row r="66" customFormat="false" ht="15.75" hidden="false" customHeight="true" outlineLevel="0" collapsed="false">
      <c r="A66" s="89"/>
      <c r="B66" s="89"/>
      <c r="C66" s="89" t="s">
        <v>51</v>
      </c>
      <c r="D66" s="89"/>
      <c r="E66" s="89" t="s">
        <v>52</v>
      </c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90"/>
    </row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2">
    <mergeCell ref="P1:R1"/>
    <mergeCell ref="C2:K2"/>
    <mergeCell ref="C4:K4"/>
    <mergeCell ref="B6:L6"/>
    <mergeCell ref="C8:L8"/>
    <mergeCell ref="B12:C12"/>
    <mergeCell ref="E12:L12"/>
    <mergeCell ref="M12:O12"/>
    <mergeCell ref="B13:C13"/>
    <mergeCell ref="E13:L13"/>
    <mergeCell ref="M13:O13"/>
    <mergeCell ref="B14:C14"/>
    <mergeCell ref="E14:L14"/>
    <mergeCell ref="M14:O14"/>
    <mergeCell ref="B15:C15"/>
    <mergeCell ref="E15:L15"/>
    <mergeCell ref="M15:O15"/>
    <mergeCell ref="B16:C16"/>
    <mergeCell ref="E16:L16"/>
    <mergeCell ref="M16:O16"/>
    <mergeCell ref="B17:C17"/>
    <mergeCell ref="E17:L17"/>
    <mergeCell ref="M17:Q17"/>
    <mergeCell ref="B18:C18"/>
    <mergeCell ref="E18:L18"/>
    <mergeCell ref="M18:N18"/>
    <mergeCell ref="B19:C19"/>
    <mergeCell ref="E19:L19"/>
    <mergeCell ref="D22:G22"/>
    <mergeCell ref="P22:Q22"/>
    <mergeCell ref="B24:G24"/>
    <mergeCell ref="B25:C25"/>
    <mergeCell ref="B26:C26"/>
    <mergeCell ref="C34:D34"/>
    <mergeCell ref="D36:G36"/>
    <mergeCell ref="B38:G38"/>
    <mergeCell ref="B39:C39"/>
    <mergeCell ref="B40:C40"/>
    <mergeCell ref="D50:F50"/>
    <mergeCell ref="C52:E52"/>
    <mergeCell ref="C53:D53"/>
    <mergeCell ref="C54:D54"/>
    <mergeCell ref="F54:F56"/>
    <mergeCell ref="C55:D55"/>
    <mergeCell ref="C56:D56"/>
    <mergeCell ref="C57:D57"/>
    <mergeCell ref="J57:K57"/>
    <mergeCell ref="J58:K58"/>
    <mergeCell ref="C60:G60"/>
    <mergeCell ref="B61:M61"/>
    <mergeCell ref="B62:M62"/>
    <mergeCell ref="B63:M63"/>
  </mergeCells>
  <conditionalFormatting sqref="D41:M51 K58:M58 C53:C57 H53:H54 E55:F55 M52 F53:F54 E57:F57 E56 D58:I5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4:F37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7:M33 E34:E37 C34:C37 G34:M37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P1" r:id="rId1" display="www.alisioscrm.com.br"/>
    <hyperlink ref="C66" r:id="rId2" display="WWW.ALISIOSCRM.COM.BR "/>
    <hyperlink ref="E66" r:id="rId3" display="COMERCIAL@HBTEC.COM.BR"/>
  </hyperlinks>
  <printOptions headings="false" gridLines="false" gridLinesSet="true" horizontalCentered="false" verticalCentered="false"/>
  <pageMargins left="0.236111111111111" right="0.236111111111111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LibreOffice/6.2.1.2$Windows_X86_64 LibreOffice_project/7bcb35dc3024a62dea0caee87020152d1ee96e71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2020-01-29T11:12:28Z</dcterms:created>
  <dc:creator>Roberto</dc:creator>
  <dc:description/>
  <dc:language>pt-BR</dc:language>
  <cp:lastModifiedBy/>
  <cp:lastPrinted>2022-02-22T10:30:28Z</cp:lastPrinted>
  <dcterms:modified xsi:type="dcterms:W3CDTF">2022-02-22T11:27:46Z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